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6" activeTab="0"/>
  </bookViews>
  <sheets>
    <sheet name="Новый_6" sheetId="1" r:id="rId1"/>
  </sheets>
  <definedNames>
    <definedName name="_xlnm.Print_Titles" localSheetId="0">'Новый_6'!$6:$8</definedName>
  </definedNames>
  <calcPr fullCalcOnLoad="1"/>
</workbook>
</file>

<file path=xl/sharedStrings.xml><?xml version="1.0" encoding="utf-8"?>
<sst xmlns="http://schemas.openxmlformats.org/spreadsheetml/2006/main" count="130" uniqueCount="66">
  <si>
    <t>тыс. рублей</t>
  </si>
  <si>
    <t>Коды классификации расходов бюджета</t>
  </si>
  <si>
    <t>Наименование показателя</t>
  </si>
  <si>
    <t>Сумма</t>
  </si>
  <si>
    <t>раз-дел</t>
  </si>
  <si>
    <t>под-раздел</t>
  </si>
  <si>
    <t>целевая статья</t>
  </si>
  <si>
    <t>вид расхода</t>
  </si>
  <si>
    <t>всего</t>
  </si>
  <si>
    <t>в том числе средства вышестоящих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</si>
  <si>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</si>
  <si>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</si>
  <si>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</si>
  <si>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</si>
  <si>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</si>
  <si>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</si>
  <si>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Благоустройство</t>
  </si>
  <si>
    <t>Молодежная политика и оздоровление детей</t>
  </si>
  <si>
    <t>ФИЗИЧЕСКАЯ КУЛЬТУРА И СПОРТ</t>
  </si>
  <si>
    <t>Физическая культура</t>
  </si>
  <si>
    <t>ИТОГО</t>
  </si>
  <si>
    <t>Осуществление первичного воинского учета на территориях, где отсутствуют военные комиссариаты</t>
  </si>
  <si>
    <t>Резервные средства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</si>
  <si>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</si>
  <si>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РЕЗЕРВНЫЕ ФОНДЫ</t>
  </si>
  <si>
    <t>ОБРАЗОВАНИЕ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</si>
  <si>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</si>
  <si>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</si>
  <si>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</si>
  <si>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администрации</t>
  </si>
  <si>
    <t>Общеэкономические вопросы</t>
  </si>
  <si>
    <t>Уплата налога на имущество организаций и земельного налога</t>
  </si>
  <si>
    <t>Уплата прочих налогов, сборов и иных платежей</t>
  </si>
  <si>
    <t>МУНИЦИПАЛЬНАЯ  ПРОГРАММА ГОРОДСКОГО ПОСЕЛЕНИЯ РОЩИНСКИЙ "КУЛЬТУРНАЯ ЖИЗНЬ ГОРОДСКОГО ПОСЕЛЕНИЯ РОЩИНСКИЙ"</t>
  </si>
  <si>
    <t xml:space="preserve">Приложение 4                                                  </t>
  </si>
  <si>
    <t>Администрация городского поселения Рощинский муниципального района Волжский Самарской области</t>
  </si>
  <si>
    <t>СОЦИАЛЬНАЯ ПОЛИТИКА</t>
  </si>
  <si>
    <t>ДРУГИЕ ОБЩЕГОСУДАРСТВЕННЫЕ ВОПРОСЫ</t>
  </si>
  <si>
    <t>Выполнение других обязательств муниципальных образований</t>
  </si>
  <si>
    <t>Код главного распорядителя бюджетных средств</t>
  </si>
  <si>
    <t>90 0 0000</t>
  </si>
  <si>
    <t>Непрограммные направления расходов местного бюджета</t>
  </si>
  <si>
    <t>90 1 0000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</si>
  <si>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</si>
  <si>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90 4 0000</t>
  </si>
  <si>
    <t>Непрограммные направления расходов местного бюджета в области национальной экономики</t>
  </si>
  <si>
    <t>31 0 0000</t>
  </si>
  <si>
    <t>32 0 0000</t>
  </si>
  <si>
    <t>33 0 0000</t>
  </si>
  <si>
    <t>34 0 0000</t>
  </si>
  <si>
    <t>ОРГАНЫ ВНУТРЕННИХ ДЕЛ</t>
  </si>
  <si>
    <t>Иные выплаты, за исключением фонда оплаты труда государственных (муниципальных) органов, лицам, привлекаемых согласно законадательству для выполнения отдельных полномочий</t>
  </si>
  <si>
    <t xml:space="preserve">Уплата инных платежей </t>
  </si>
  <si>
    <t xml:space="preserve">Распределение бюджетных ассигнований на 2016 год по разделам, подразделам, целевым статьям и видам расходов классификации расходов бюджетов бюджетной классификации Российской Федерации  в ведомственной структуре расходов бюджета поселения Рощинский муниципального района Волжский Самарской области </t>
  </si>
  <si>
    <t>МУНИЦИПАЛЬНАЯ ПРОГРАММА ГОРОДСКОГО ПОСЕЛЕНИЯ РОЩИНСКИЙ НА ПЕРИОД 2014-2018 ГОДОВ "РАЗВИТИЕ ФИЗИЧЕСКОЙ КУЛЬТУРЫ И СПОРТА В ГОРОДСКОМ ПОСЕЛЕНИИ РОЩИНСКИЙ"</t>
  </si>
  <si>
    <t>МУНИЦИПАЛЬНАЯ ПРОГРАММА ГОРОДСКОГО ПОСЕЛЕНИЯ РОЩИНСКИЙ НА ПЕРИОД 2014-2018 ГОДОВ "ДЕТИ И МОЛОДЕЖЬ -НАШЕ БУДУЩЕЕ"</t>
  </si>
  <si>
    <t>МУНИЦИПАЛЬНАЯ ПРОГРАММА ГОРОДСКОГО ПОСЕЛЕНИЯ РОЩИНСКИЙ "БЛАГОУСТРОЙСТВО ТЕРРИТОРИИ ГОРОДСКОГО ПОСЕЛЕНИЯ РОЩИНСКИЙ НА 2014-2018 ГОДА"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</si>
  <si>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</si>
  <si>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</si>
  <si>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Социальная политика</t>
  </si>
  <si>
    <t>90 2 8000</t>
  </si>
  <si>
    <t>Социальное обеспечение населения в рамках непрограммных направлений расходов местного бюджета в сфере социальной политики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</si>
  <si>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</si>
  <si>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</si>
  <si>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Пособия, компенсации, меры социальной поддержки по публичным нормативным обязательствам</t>
  </si>
  <si>
    <t xml:space="preserve">К Решению Собрания представителей городского поселения Рощинский муниципального района Волжский Самарской области о внесении изменений в бюджет городского поселения Рощинский муниципального района Волжский Самарской области на 2016 год и плановый период 2017-2018 годов"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</si>
</sst>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000"/>
    <numFmt numFmtId="167" formatCode="000\.00\.00"/>
    <numFmt numFmtId="168" formatCode="#,##0.0;[Red]\-#,##0.0;0.0"/>
    <numFmt numFmtId="169" formatCode="#,##0.0;[Red]\-#,##0.0"/>
    <numFmt numFmtId="170" formatCode="#,##0.0_ ;[Red]\-#,##0.0\ "/>
    <numFmt numFmtId="171" formatCode="#,##0_ ;[Red]\-#,##0\ "/>
  </numFmts>
  <fonts count="44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3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52">
      <alignment/>
      <protection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0" fillId="0" borderId="0" xfId="52" applyNumberFormat="1" applyFont="1" applyFill="1" applyAlignment="1" applyProtection="1">
      <alignment/>
      <protection hidden="1"/>
    </xf>
    <xf numFmtId="0" fontId="0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52" applyBorder="1" applyProtection="1">
      <alignment/>
      <protection hidden="1"/>
    </xf>
    <xf numFmtId="164" fontId="2" fillId="33" borderId="13" xfId="52" applyNumberFormat="1" applyFont="1" applyFill="1" applyBorder="1" applyAlignment="1" applyProtection="1">
      <alignment horizontal="center" vertical="center" wrapText="1"/>
      <protection hidden="1"/>
    </xf>
    <xf numFmtId="165" fontId="2" fillId="33" borderId="13" xfId="52" applyNumberFormat="1" applyFont="1" applyFill="1" applyBorder="1" applyAlignment="1" applyProtection="1">
      <alignment horizontal="center" vertical="center" wrapText="1"/>
      <protection hidden="1"/>
    </xf>
    <xf numFmtId="166" fontId="2" fillId="33" borderId="13" xfId="52" applyNumberFormat="1" applyFont="1" applyFill="1" applyBorder="1" applyAlignment="1" applyProtection="1">
      <alignment horizontal="center" vertical="center" wrapText="1"/>
      <protection hidden="1"/>
    </xf>
    <xf numFmtId="167" fontId="2" fillId="33" borderId="13" xfId="52" applyNumberFormat="1" applyFont="1" applyFill="1" applyBorder="1" applyAlignment="1" applyProtection="1">
      <alignment horizontal="left" vertical="center" wrapText="1"/>
      <protection hidden="1"/>
    </xf>
    <xf numFmtId="168" fontId="2" fillId="33" borderId="13" xfId="52" applyNumberFormat="1" applyFont="1" applyFill="1" applyBorder="1" applyAlignment="1" applyProtection="1">
      <alignment vertical="center" wrapText="1"/>
      <protection hidden="1"/>
    </xf>
    <xf numFmtId="168" fontId="2" fillId="33" borderId="11" xfId="52" applyNumberFormat="1" applyFont="1" applyFill="1" applyBorder="1" applyAlignment="1" applyProtection="1">
      <alignment vertical="center" wrapText="1"/>
      <protection hidden="1"/>
    </xf>
    <xf numFmtId="164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165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167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168" fontId="2" fillId="0" borderId="13" xfId="52" applyNumberFormat="1" applyFont="1" applyFill="1" applyBorder="1" applyAlignment="1" applyProtection="1">
      <alignment vertical="center" wrapText="1"/>
      <protection hidden="1"/>
    </xf>
    <xf numFmtId="168" fontId="2" fillId="0" borderId="11" xfId="52" applyNumberFormat="1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>
      <alignment wrapText="1"/>
    </xf>
    <xf numFmtId="168" fontId="2" fillId="34" borderId="13" xfId="52" applyNumberFormat="1" applyFont="1" applyFill="1" applyBorder="1" applyAlignment="1" applyProtection="1">
      <alignment vertical="center" wrapText="1"/>
      <protection hidden="1"/>
    </xf>
    <xf numFmtId="168" fontId="2" fillId="35" borderId="11" xfId="52" applyNumberFormat="1" applyFont="1" applyFill="1" applyBorder="1" applyAlignment="1" applyProtection="1">
      <alignment vertical="center" wrapText="1"/>
      <protection hidden="1"/>
    </xf>
    <xf numFmtId="164" fontId="2" fillId="36" borderId="13" xfId="52" applyNumberFormat="1" applyFont="1" applyFill="1" applyBorder="1" applyAlignment="1" applyProtection="1">
      <alignment horizontal="center" vertical="center" wrapText="1"/>
      <protection hidden="1"/>
    </xf>
    <xf numFmtId="165" fontId="2" fillId="36" borderId="13" xfId="52" applyNumberFormat="1" applyFont="1" applyFill="1" applyBorder="1" applyAlignment="1" applyProtection="1">
      <alignment horizontal="center" vertical="center" wrapText="1"/>
      <protection hidden="1"/>
    </xf>
    <xf numFmtId="166" fontId="2" fillId="36" borderId="13" xfId="52" applyNumberFormat="1" applyFont="1" applyFill="1" applyBorder="1" applyAlignment="1" applyProtection="1">
      <alignment horizontal="center" vertical="center" wrapText="1"/>
      <protection hidden="1"/>
    </xf>
    <xf numFmtId="167" fontId="2" fillId="36" borderId="13" xfId="52" applyNumberFormat="1" applyFont="1" applyFill="1" applyBorder="1" applyAlignment="1" applyProtection="1">
      <alignment horizontal="left" vertical="center" wrapText="1"/>
      <protection hidden="1"/>
    </xf>
    <xf numFmtId="168" fontId="2" fillId="36" borderId="13" xfId="52" applyNumberFormat="1" applyFont="1" applyFill="1" applyBorder="1" applyAlignment="1" applyProtection="1">
      <alignment vertical="center" wrapText="1"/>
      <protection hidden="1"/>
    </xf>
    <xf numFmtId="164" fontId="2" fillId="37" borderId="13" xfId="52" applyNumberFormat="1" applyFont="1" applyFill="1" applyBorder="1" applyAlignment="1" applyProtection="1">
      <alignment horizontal="center" vertical="center" wrapText="1"/>
      <protection hidden="1"/>
    </xf>
    <xf numFmtId="165" fontId="2" fillId="37" borderId="13" xfId="52" applyNumberFormat="1" applyFont="1" applyFill="1" applyBorder="1" applyAlignment="1" applyProtection="1">
      <alignment horizontal="center" vertical="center" wrapText="1"/>
      <protection hidden="1"/>
    </xf>
    <xf numFmtId="166" fontId="2" fillId="37" borderId="13" xfId="52" applyNumberFormat="1" applyFont="1" applyFill="1" applyBorder="1" applyAlignment="1" applyProtection="1">
      <alignment horizontal="center" vertical="center" wrapText="1"/>
      <protection hidden="1"/>
    </xf>
    <xf numFmtId="167" fontId="2" fillId="37" borderId="13" xfId="52" applyNumberFormat="1" applyFont="1" applyFill="1" applyBorder="1" applyAlignment="1" applyProtection="1">
      <alignment horizontal="left" vertical="center" wrapText="1"/>
      <protection hidden="1"/>
    </xf>
    <xf numFmtId="168" fontId="2" fillId="37" borderId="13" xfId="52" applyNumberFormat="1" applyFont="1" applyFill="1" applyBorder="1" applyAlignment="1" applyProtection="1">
      <alignment vertical="center" wrapText="1"/>
      <protection hidden="1"/>
    </xf>
    <xf numFmtId="164" fontId="2" fillId="38" borderId="13" xfId="52" applyNumberFormat="1" applyFont="1" applyFill="1" applyBorder="1" applyAlignment="1" applyProtection="1">
      <alignment horizontal="center" vertical="center" wrapText="1"/>
      <protection hidden="1"/>
    </xf>
    <xf numFmtId="168" fontId="2" fillId="38" borderId="13" xfId="52" applyNumberFormat="1" applyFont="1" applyFill="1" applyBorder="1" applyAlignment="1" applyProtection="1">
      <alignment vertical="center" wrapText="1"/>
      <protection hidden="1"/>
    </xf>
    <xf numFmtId="164" fontId="4" fillId="39" borderId="13" xfId="52" applyNumberFormat="1" applyFont="1" applyFill="1" applyBorder="1" applyAlignment="1" applyProtection="1">
      <alignment horizontal="center" vertical="center" wrapText="1"/>
      <protection hidden="1"/>
    </xf>
    <xf numFmtId="165" fontId="4" fillId="39" borderId="13" xfId="52" applyNumberFormat="1" applyFont="1" applyFill="1" applyBorder="1" applyAlignment="1" applyProtection="1">
      <alignment horizontal="center" vertical="center" wrapText="1"/>
      <protection hidden="1"/>
    </xf>
    <xf numFmtId="166" fontId="4" fillId="39" borderId="13" xfId="52" applyNumberFormat="1" applyFont="1" applyFill="1" applyBorder="1" applyAlignment="1" applyProtection="1">
      <alignment horizontal="center" vertical="center" wrapText="1"/>
      <protection hidden="1"/>
    </xf>
    <xf numFmtId="167" fontId="4" fillId="39" borderId="13" xfId="52" applyNumberFormat="1" applyFont="1" applyFill="1" applyBorder="1" applyAlignment="1" applyProtection="1">
      <alignment horizontal="left" vertical="center" wrapText="1"/>
      <protection hidden="1"/>
    </xf>
    <xf numFmtId="168" fontId="4" fillId="39" borderId="13" xfId="52" applyNumberFormat="1" applyFont="1" applyFill="1" applyBorder="1" applyAlignment="1" applyProtection="1">
      <alignment vertical="center" wrapText="1"/>
      <protection hidden="1"/>
    </xf>
    <xf numFmtId="168" fontId="4" fillId="39" borderId="11" xfId="52" applyNumberFormat="1" applyFont="1" applyFill="1" applyBorder="1" applyAlignment="1" applyProtection="1">
      <alignment vertical="center" wrapText="1"/>
      <protection hidden="1"/>
    </xf>
    <xf numFmtId="164" fontId="4" fillId="40" borderId="13" xfId="52" applyNumberFormat="1" applyFont="1" applyFill="1" applyBorder="1" applyAlignment="1" applyProtection="1">
      <alignment horizontal="center" vertical="center" wrapText="1"/>
      <protection hidden="1"/>
    </xf>
    <xf numFmtId="165" fontId="4" fillId="40" borderId="13" xfId="52" applyNumberFormat="1" applyFont="1" applyFill="1" applyBorder="1" applyAlignment="1" applyProtection="1">
      <alignment horizontal="center" vertical="center" wrapText="1"/>
      <protection hidden="1"/>
    </xf>
    <xf numFmtId="166" fontId="4" fillId="40" borderId="13" xfId="52" applyNumberFormat="1" applyFont="1" applyFill="1" applyBorder="1" applyAlignment="1" applyProtection="1">
      <alignment horizontal="center" vertical="center" wrapText="1"/>
      <protection hidden="1"/>
    </xf>
    <xf numFmtId="167" fontId="4" fillId="40" borderId="13" xfId="52" applyNumberFormat="1" applyFont="1" applyFill="1" applyBorder="1" applyAlignment="1" applyProtection="1">
      <alignment horizontal="left" vertical="center" wrapText="1"/>
      <protection hidden="1"/>
    </xf>
    <xf numFmtId="168" fontId="4" fillId="40" borderId="13" xfId="52" applyNumberFormat="1" applyFont="1" applyFill="1" applyBorder="1" applyAlignment="1" applyProtection="1">
      <alignment vertical="center" wrapText="1"/>
      <protection hidden="1"/>
    </xf>
    <xf numFmtId="164" fontId="2" fillId="40" borderId="13" xfId="52" applyNumberFormat="1" applyFont="1" applyFill="1" applyBorder="1" applyAlignment="1" applyProtection="1">
      <alignment horizontal="center" vertical="center" wrapText="1"/>
      <protection hidden="1"/>
    </xf>
    <xf numFmtId="165" fontId="2" fillId="40" borderId="13" xfId="52" applyNumberFormat="1" applyFont="1" applyFill="1" applyBorder="1" applyAlignment="1" applyProtection="1">
      <alignment horizontal="center" vertical="center" wrapText="1"/>
      <protection hidden="1"/>
    </xf>
    <xf numFmtId="166" fontId="2" fillId="40" borderId="13" xfId="52" applyNumberFormat="1" applyFont="1" applyFill="1" applyBorder="1" applyAlignment="1" applyProtection="1">
      <alignment horizontal="center" vertical="center" wrapText="1"/>
      <protection hidden="1"/>
    </xf>
    <xf numFmtId="168" fontId="4" fillId="41" borderId="13" xfId="52" applyNumberFormat="1" applyFont="1" applyFill="1" applyBorder="1" applyAlignment="1" applyProtection="1">
      <alignment vertical="center" wrapText="1"/>
      <protection hidden="1"/>
    </xf>
    <xf numFmtId="164" fontId="4" fillId="42" borderId="13" xfId="52" applyNumberFormat="1" applyFont="1" applyFill="1" applyBorder="1" applyAlignment="1" applyProtection="1">
      <alignment horizontal="center" vertical="center" wrapText="1"/>
      <protection hidden="1"/>
    </xf>
    <xf numFmtId="165" fontId="4" fillId="42" borderId="13" xfId="52" applyNumberFormat="1" applyFont="1" applyFill="1" applyBorder="1" applyAlignment="1" applyProtection="1">
      <alignment horizontal="center" vertical="center" wrapText="1"/>
      <protection hidden="1"/>
    </xf>
    <xf numFmtId="166" fontId="4" fillId="42" borderId="13" xfId="52" applyNumberFormat="1" applyFont="1" applyFill="1" applyBorder="1" applyAlignment="1" applyProtection="1">
      <alignment horizontal="center" vertical="center" wrapText="1"/>
      <protection hidden="1"/>
    </xf>
    <xf numFmtId="167" fontId="4" fillId="42" borderId="13" xfId="52" applyNumberFormat="1" applyFont="1" applyFill="1" applyBorder="1" applyAlignment="1" applyProtection="1">
      <alignment horizontal="left" vertical="center" wrapText="1"/>
      <protection hidden="1"/>
    </xf>
    <xf numFmtId="168" fontId="4" fillId="42" borderId="13" xfId="52" applyNumberFormat="1" applyFont="1" applyFill="1" applyBorder="1" applyAlignment="1" applyProtection="1">
      <alignment vertical="center" wrapText="1"/>
      <protection hidden="1"/>
    </xf>
    <xf numFmtId="168" fontId="4" fillId="42" borderId="11" xfId="52" applyNumberFormat="1" applyFont="1" applyFill="1" applyBorder="1" applyAlignment="1" applyProtection="1">
      <alignment vertical="center" wrapText="1"/>
      <protection hidden="1"/>
    </xf>
    <xf numFmtId="164" fontId="4" fillId="43" borderId="13" xfId="52" applyNumberFormat="1" applyFont="1" applyFill="1" applyBorder="1" applyAlignment="1" applyProtection="1">
      <alignment horizontal="center" vertical="center" wrapText="1"/>
      <protection hidden="1"/>
    </xf>
    <xf numFmtId="165" fontId="4" fillId="43" borderId="13" xfId="52" applyNumberFormat="1" applyFont="1" applyFill="1" applyBorder="1" applyAlignment="1" applyProtection="1">
      <alignment horizontal="center" vertical="center" wrapText="1"/>
      <protection hidden="1"/>
    </xf>
    <xf numFmtId="166" fontId="4" fillId="43" borderId="13" xfId="52" applyNumberFormat="1" applyFont="1" applyFill="1" applyBorder="1" applyAlignment="1" applyProtection="1">
      <alignment horizontal="center" vertical="center" wrapText="1"/>
      <protection hidden="1"/>
    </xf>
    <xf numFmtId="167" fontId="4" fillId="43" borderId="13" xfId="52" applyNumberFormat="1" applyFont="1" applyFill="1" applyBorder="1" applyAlignment="1" applyProtection="1">
      <alignment horizontal="left" vertical="center" wrapText="1"/>
      <protection hidden="1"/>
    </xf>
    <xf numFmtId="168" fontId="4" fillId="43" borderId="13" xfId="52" applyNumberFormat="1" applyFont="1" applyFill="1" applyBorder="1" applyAlignment="1" applyProtection="1">
      <alignment vertical="center" wrapText="1"/>
      <protection hidden="1"/>
    </xf>
    <xf numFmtId="168" fontId="4" fillId="43" borderId="11" xfId="52" applyNumberFormat="1" applyFont="1" applyFill="1" applyBorder="1" applyAlignment="1" applyProtection="1">
      <alignment vertical="center" wrapText="1"/>
      <protection hidden="1"/>
    </xf>
    <xf numFmtId="165" fontId="4" fillId="34" borderId="13" xfId="52" applyNumberFormat="1" applyFont="1" applyFill="1" applyBorder="1" applyAlignment="1" applyProtection="1">
      <alignment horizontal="center" vertical="center" wrapText="1"/>
      <protection hidden="1"/>
    </xf>
    <xf numFmtId="166" fontId="4" fillId="34" borderId="13" xfId="52" applyNumberFormat="1" applyFont="1" applyFill="1" applyBorder="1" applyAlignment="1" applyProtection="1">
      <alignment horizontal="center" vertical="center" wrapText="1"/>
      <protection hidden="1"/>
    </xf>
    <xf numFmtId="167" fontId="4" fillId="34" borderId="13" xfId="52" applyNumberFormat="1" applyFont="1" applyFill="1" applyBorder="1" applyAlignment="1" applyProtection="1">
      <alignment horizontal="left" vertical="center" wrapText="1"/>
      <protection hidden="1"/>
    </xf>
    <xf numFmtId="165" fontId="4" fillId="44" borderId="13" xfId="52" applyNumberFormat="1" applyFont="1" applyFill="1" applyBorder="1" applyAlignment="1" applyProtection="1">
      <alignment horizontal="center" vertical="center" wrapText="1"/>
      <protection hidden="1"/>
    </xf>
    <xf numFmtId="166" fontId="4" fillId="44" borderId="13" xfId="52" applyNumberFormat="1" applyFont="1" applyFill="1" applyBorder="1" applyAlignment="1" applyProtection="1">
      <alignment horizontal="center" vertical="center" wrapText="1"/>
      <protection hidden="1"/>
    </xf>
    <xf numFmtId="167" fontId="4" fillId="44" borderId="13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12" xfId="52" applyFont="1" applyBorder="1" applyProtection="1">
      <alignment/>
      <protection hidden="1"/>
    </xf>
    <xf numFmtId="165" fontId="2" fillId="45" borderId="13" xfId="52" applyNumberFormat="1" applyFont="1" applyFill="1" applyBorder="1" applyAlignment="1" applyProtection="1">
      <alignment horizontal="center" vertical="center" wrapText="1"/>
      <protection hidden="1"/>
    </xf>
    <xf numFmtId="168" fontId="4" fillId="44" borderId="13" xfId="52" applyNumberFormat="1" applyFont="1" applyFill="1" applyBorder="1" applyAlignment="1" applyProtection="1">
      <alignment vertical="center" wrapText="1"/>
      <protection hidden="1"/>
    </xf>
    <xf numFmtId="166" fontId="2" fillId="38" borderId="13" xfId="52" applyNumberFormat="1" applyFont="1" applyFill="1" applyBorder="1" applyAlignment="1" applyProtection="1">
      <alignment horizontal="center" vertical="center" wrapText="1"/>
      <protection hidden="1"/>
    </xf>
    <xf numFmtId="167" fontId="2" fillId="38" borderId="13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164" fontId="4" fillId="43" borderId="15" xfId="52" applyNumberFormat="1" applyFont="1" applyFill="1" applyBorder="1" applyAlignment="1" applyProtection="1">
      <alignment horizontal="center" vertical="center" wrapText="1"/>
      <protection hidden="1"/>
    </xf>
    <xf numFmtId="164" fontId="2" fillId="33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42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40" borderId="15" xfId="52" applyNumberFormat="1" applyFont="1" applyFill="1" applyBorder="1" applyAlignment="1" applyProtection="1">
      <alignment horizontal="center" vertical="center" wrapText="1"/>
      <protection hidden="1"/>
    </xf>
    <xf numFmtId="164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39" borderId="15" xfId="52" applyNumberFormat="1" applyFont="1" applyFill="1" applyBorder="1" applyAlignment="1" applyProtection="1">
      <alignment horizontal="center" vertical="center" wrapText="1"/>
      <protection hidden="1"/>
    </xf>
    <xf numFmtId="164" fontId="2" fillId="36" borderId="15" xfId="52" applyNumberFormat="1" applyFont="1" applyFill="1" applyBorder="1" applyAlignment="1" applyProtection="1">
      <alignment horizontal="center" vertical="center" wrapText="1"/>
      <protection hidden="1"/>
    </xf>
    <xf numFmtId="164" fontId="2" fillId="37" borderId="15" xfId="52" applyNumberFormat="1" applyFont="1" applyFill="1" applyBorder="1" applyAlignment="1" applyProtection="1">
      <alignment horizontal="center" vertical="center" wrapText="1"/>
      <protection hidden="1"/>
    </xf>
    <xf numFmtId="164" fontId="2" fillId="38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41" borderId="16" xfId="52" applyFont="1" applyFill="1" applyBorder="1" applyAlignment="1">
      <alignment horizontal="center"/>
      <protection/>
    </xf>
    <xf numFmtId="0" fontId="2" fillId="35" borderId="16" xfId="52" applyFont="1" applyFill="1" applyBorder="1" applyAlignment="1">
      <alignment horizontal="center"/>
      <protection/>
    </xf>
    <xf numFmtId="0" fontId="2" fillId="35" borderId="16" xfId="52" applyFont="1" applyFill="1" applyBorder="1" applyAlignment="1">
      <alignment horizontal="center" vertical="center"/>
      <protection/>
    </xf>
    <xf numFmtId="168" fontId="4" fillId="34" borderId="13" xfId="52" applyNumberFormat="1" applyFont="1" applyFill="1" applyBorder="1" applyAlignment="1" applyProtection="1">
      <alignment vertical="center" wrapText="1"/>
      <protection hidden="1"/>
    </xf>
    <xf numFmtId="170" fontId="2" fillId="33" borderId="13" xfId="52" applyNumberFormat="1" applyFont="1" applyFill="1" applyBorder="1" applyAlignment="1" applyProtection="1">
      <alignment vertical="center" wrapText="1"/>
      <protection hidden="1"/>
    </xf>
    <xf numFmtId="49" fontId="2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>
      <alignment horizontal="center"/>
      <protection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170" fontId="2" fillId="0" borderId="11" xfId="52" applyNumberFormat="1" applyFont="1" applyFill="1" applyBorder="1" applyAlignment="1" applyProtection="1">
      <alignment horizontal="right" wrapText="1"/>
      <protection hidden="1"/>
    </xf>
    <xf numFmtId="168" fontId="2" fillId="0" borderId="11" xfId="52" applyNumberFormat="1" applyFont="1" applyFill="1" applyBorder="1" applyAlignment="1" applyProtection="1">
      <alignment horizontal="right" wrapText="1"/>
      <protection hidden="1"/>
    </xf>
    <xf numFmtId="164" fontId="6" fillId="33" borderId="15" xfId="52" applyNumberFormat="1" applyFont="1" applyFill="1" applyBorder="1" applyAlignment="1" applyProtection="1">
      <alignment horizontal="center" vertical="center" wrapText="1"/>
      <protection hidden="1"/>
    </xf>
    <xf numFmtId="164" fontId="6" fillId="33" borderId="13" xfId="52" applyNumberFormat="1" applyFont="1" applyFill="1" applyBorder="1" applyAlignment="1" applyProtection="1">
      <alignment horizontal="center" vertical="center" wrapText="1"/>
      <protection hidden="1"/>
    </xf>
    <xf numFmtId="165" fontId="6" fillId="33" borderId="13" xfId="52" applyNumberFormat="1" applyFont="1" applyFill="1" applyBorder="1" applyAlignment="1" applyProtection="1">
      <alignment horizontal="center" vertical="center" wrapText="1"/>
      <protection hidden="1"/>
    </xf>
    <xf numFmtId="166" fontId="6" fillId="33" borderId="13" xfId="52" applyNumberFormat="1" applyFont="1" applyFill="1" applyBorder="1" applyAlignment="1" applyProtection="1">
      <alignment horizontal="center" vertical="center" wrapText="1"/>
      <protection hidden="1"/>
    </xf>
    <xf numFmtId="167" fontId="6" fillId="33" borderId="13" xfId="52" applyNumberFormat="1" applyFont="1" applyFill="1" applyBorder="1" applyAlignment="1" applyProtection="1">
      <alignment horizontal="left" vertical="center" wrapText="1"/>
      <protection hidden="1"/>
    </xf>
    <xf numFmtId="168" fontId="6" fillId="33" borderId="11" xfId="52" applyNumberFormat="1" applyFont="1" applyFill="1" applyBorder="1" applyAlignment="1" applyProtection="1">
      <alignment vertical="center" wrapText="1"/>
      <protection hidden="1"/>
    </xf>
    <xf numFmtId="0" fontId="2" fillId="35" borderId="17" xfId="52" applyFont="1" applyFill="1" applyBorder="1" applyAlignment="1">
      <alignment horizontal="center" vertical="center"/>
      <protection/>
    </xf>
    <xf numFmtId="164" fontId="2" fillId="37" borderId="18" xfId="52" applyNumberFormat="1" applyFont="1" applyFill="1" applyBorder="1" applyAlignment="1" applyProtection="1">
      <alignment horizontal="center" vertical="center" wrapText="1"/>
      <protection hidden="1"/>
    </xf>
    <xf numFmtId="164" fontId="2" fillId="37" borderId="19" xfId="52" applyNumberFormat="1" applyFont="1" applyFill="1" applyBorder="1" applyAlignment="1" applyProtection="1">
      <alignment horizontal="center" vertical="center" wrapText="1"/>
      <protection hidden="1"/>
    </xf>
    <xf numFmtId="166" fontId="2" fillId="37" borderId="19" xfId="52" applyNumberFormat="1" applyFont="1" applyFill="1" applyBorder="1" applyAlignment="1" applyProtection="1">
      <alignment horizontal="center" vertical="center" wrapText="1"/>
      <protection hidden="1"/>
    </xf>
    <xf numFmtId="167" fontId="2" fillId="37" borderId="19" xfId="52" applyNumberFormat="1" applyFont="1" applyFill="1" applyBorder="1" applyAlignment="1" applyProtection="1">
      <alignment horizontal="left" vertical="center" wrapText="1"/>
      <protection hidden="1"/>
    </xf>
    <xf numFmtId="168" fontId="2" fillId="37" borderId="19" xfId="52" applyNumberFormat="1" applyFont="1" applyFill="1" applyBorder="1" applyAlignment="1" applyProtection="1">
      <alignment vertical="center" wrapText="1"/>
      <protection hidden="1"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Font="1" applyBorder="1" applyAlignment="1">
      <alignment horizontal="center" vertical="center"/>
      <protection/>
    </xf>
    <xf numFmtId="0" fontId="4" fillId="0" borderId="16" xfId="52" applyFont="1" applyFill="1" applyBorder="1" applyProtection="1">
      <alignment/>
      <protection hidden="1"/>
    </xf>
    <xf numFmtId="170" fontId="4" fillId="0" borderId="16" xfId="52" applyNumberFormat="1" applyFont="1" applyFill="1" applyBorder="1" applyProtection="1">
      <alignment/>
      <protection hidden="1"/>
    </xf>
    <xf numFmtId="164" fontId="2" fillId="44" borderId="15" xfId="52" applyNumberFormat="1" applyFont="1" applyFill="1" applyBorder="1" applyAlignment="1" applyProtection="1">
      <alignment horizontal="center" vertical="center" wrapText="1"/>
      <protection hidden="1"/>
    </xf>
    <xf numFmtId="164" fontId="2" fillId="44" borderId="13" xfId="52" applyNumberFormat="1" applyFont="1" applyFill="1" applyBorder="1" applyAlignment="1" applyProtection="1">
      <alignment horizontal="center" vertical="center" wrapText="1"/>
      <protection hidden="1"/>
    </xf>
    <xf numFmtId="164" fontId="2" fillId="34" borderId="15" xfId="52" applyNumberFormat="1" applyFont="1" applyFill="1" applyBorder="1" applyAlignment="1" applyProtection="1">
      <alignment horizontal="center" vertical="center" wrapText="1"/>
      <protection hidden="1"/>
    </xf>
    <xf numFmtId="164" fontId="2" fillId="34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41" borderId="16" xfId="52" applyFont="1" applyFill="1" applyBorder="1" applyAlignment="1">
      <alignment horizontal="center" vertical="center"/>
      <protection/>
    </xf>
    <xf numFmtId="164" fontId="4" fillId="41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41" borderId="13" xfId="52" applyNumberFormat="1" applyFont="1" applyFill="1" applyBorder="1" applyAlignment="1" applyProtection="1">
      <alignment horizontal="center" vertical="center" wrapText="1"/>
      <protection hidden="1"/>
    </xf>
    <xf numFmtId="165" fontId="8" fillId="42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/>
      <protection/>
    </xf>
    <xf numFmtId="168" fontId="6" fillId="0" borderId="13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NumberFormat="1" applyFont="1" applyFill="1" applyBorder="1" applyAlignment="1" applyProtection="1">
      <alignment horizontal="left" vertical="center"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35" borderId="0" xfId="52" applyFont="1" applyFill="1" applyAlignment="1">
      <alignment horizontal="center"/>
      <protection/>
    </xf>
    <xf numFmtId="0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Общий объем доходов бюджета на год (с учетом изменений с автоподсуммированием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view="pageBreakPreview" zoomScale="60" zoomScaleNormal="80" zoomScalePageLayoutView="0" workbookViewId="0" topLeftCell="A1">
      <selection activeCell="F2" sqref="F2:K2"/>
    </sheetView>
  </sheetViews>
  <sheetFormatPr defaultColWidth="9.140625" defaultRowHeight="12.75"/>
  <cols>
    <col min="1" max="1" width="14.28125" style="1" customWidth="1"/>
    <col min="2" max="2" width="7.140625" style="1" customWidth="1"/>
    <col min="3" max="3" width="8.28125" style="1" customWidth="1"/>
    <col min="4" max="4" width="10.57421875" style="1" customWidth="1"/>
    <col min="5" max="5" width="10.00390625" style="1" customWidth="1"/>
    <col min="6" max="6" width="57.140625" style="1" customWidth="1"/>
    <col min="7" max="8" width="15.7109375" style="1" customWidth="1"/>
    <col min="9" max="16384" width="9.140625" style="1" customWidth="1"/>
  </cols>
  <sheetData>
    <row r="1" spans="2:9" ht="15" customHeight="1">
      <c r="B1" s="2"/>
      <c r="C1" s="3"/>
      <c r="D1" s="2"/>
      <c r="E1" s="2"/>
      <c r="F1" s="126" t="s">
        <v>34</v>
      </c>
      <c r="G1" s="126"/>
      <c r="H1" s="126"/>
      <c r="I1" s="4"/>
    </row>
    <row r="2" spans="2:11" ht="63" customHeight="1">
      <c r="B2" s="2"/>
      <c r="C2" s="2"/>
      <c r="D2" s="2"/>
      <c r="E2" s="2"/>
      <c r="F2" s="133" t="s">
        <v>65</v>
      </c>
      <c r="G2" s="133"/>
      <c r="H2" s="133"/>
      <c r="I2" s="133"/>
      <c r="J2" s="133"/>
      <c r="K2" s="133"/>
    </row>
    <row r="3" spans="2:9" ht="12" customHeight="1">
      <c r="B3" s="2"/>
      <c r="C3" s="2"/>
      <c r="D3" s="2"/>
      <c r="E3" s="2"/>
      <c r="F3" s="2"/>
      <c r="G3" s="2"/>
      <c r="H3" s="2"/>
      <c r="I3" s="5"/>
    </row>
    <row r="4" spans="1:9" ht="63.75" customHeight="1">
      <c r="A4" s="132" t="s">
        <v>53</v>
      </c>
      <c r="B4" s="132"/>
      <c r="C4" s="132"/>
      <c r="D4" s="132"/>
      <c r="E4" s="132"/>
      <c r="F4" s="132"/>
      <c r="G4" s="132"/>
      <c r="H4" s="132"/>
      <c r="I4" s="5"/>
    </row>
    <row r="5" spans="1:9" ht="15" customHeight="1">
      <c r="A5" s="131"/>
      <c r="B5" s="131"/>
      <c r="C5" s="131"/>
      <c r="D5" s="131"/>
      <c r="E5" s="131"/>
      <c r="F5" s="131"/>
      <c r="G5" s="131"/>
      <c r="H5" s="7" t="s">
        <v>0</v>
      </c>
      <c r="I5" s="5"/>
    </row>
    <row r="6" spans="1:9" ht="30.75" customHeight="1">
      <c r="A6" s="130" t="s">
        <v>1</v>
      </c>
      <c r="B6" s="130"/>
      <c r="C6" s="130"/>
      <c r="D6" s="130"/>
      <c r="E6" s="130"/>
      <c r="F6" s="127" t="s">
        <v>2</v>
      </c>
      <c r="G6" s="129" t="s">
        <v>3</v>
      </c>
      <c r="H6" s="129"/>
      <c r="I6" s="5"/>
    </row>
    <row r="7" spans="1:9" ht="79.5" customHeight="1">
      <c r="A7" s="108" t="s">
        <v>39</v>
      </c>
      <c r="B7" s="109" t="s">
        <v>4</v>
      </c>
      <c r="C7" s="110" t="s">
        <v>5</v>
      </c>
      <c r="D7" s="110" t="s">
        <v>6</v>
      </c>
      <c r="E7" s="111" t="s">
        <v>7</v>
      </c>
      <c r="F7" s="128"/>
      <c r="G7" s="6" t="s">
        <v>8</v>
      </c>
      <c r="H7" s="8" t="s">
        <v>9</v>
      </c>
      <c r="I7" s="5"/>
    </row>
    <row r="8" spans="1:9" ht="45" customHeight="1">
      <c r="A8" s="92">
        <v>257</v>
      </c>
      <c r="B8" s="76"/>
      <c r="C8" s="9"/>
      <c r="D8" s="9"/>
      <c r="E8" s="9"/>
      <c r="F8" s="93" t="s">
        <v>35</v>
      </c>
      <c r="G8" s="94"/>
      <c r="H8" s="95"/>
      <c r="I8" s="5"/>
    </row>
    <row r="9" spans="1:9" ht="15.75" customHeight="1">
      <c r="A9" s="86">
        <v>257</v>
      </c>
      <c r="B9" s="77">
        <v>1</v>
      </c>
      <c r="C9" s="59"/>
      <c r="D9" s="60"/>
      <c r="E9" s="61"/>
      <c r="F9" s="62" t="s">
        <v>10</v>
      </c>
      <c r="G9" s="63">
        <f>G10+G17+G25+G30+G14</f>
        <v>9299.55</v>
      </c>
      <c r="H9" s="64">
        <f>H18</f>
        <v>0</v>
      </c>
      <c r="I9" s="10"/>
    </row>
    <row r="10" spans="1:9" ht="46.5" customHeight="1">
      <c r="A10" s="88">
        <v>257</v>
      </c>
      <c r="B10" s="96">
        <v>1</v>
      </c>
      <c r="C10" s="97">
        <v>2</v>
      </c>
      <c r="D10" s="98"/>
      <c r="E10" s="99"/>
      <c r="F10" s="100" t="s">
        <v>11</v>
      </c>
      <c r="G10" s="125">
        <f>G11</f>
        <v>1406.34</v>
      </c>
      <c r="H10" s="101"/>
      <c r="I10" s="10"/>
    </row>
    <row r="11" spans="1:9" ht="27">
      <c r="A11" s="88">
        <v>257</v>
      </c>
      <c r="B11" s="78">
        <v>1</v>
      </c>
      <c r="C11" s="11">
        <v>2</v>
      </c>
      <c r="D11" s="98" t="s">
        <v>40</v>
      </c>
      <c r="E11" s="13"/>
      <c r="F11" s="100" t="s">
        <v>41</v>
      </c>
      <c r="G11" s="15">
        <f>G12</f>
        <v>1406.34</v>
      </c>
      <c r="H11" s="16"/>
      <c r="I11" s="10"/>
    </row>
    <row r="12" spans="1:9" ht="82.5">
      <c r="A12" s="88">
        <v>257</v>
      </c>
      <c r="B12" s="78">
        <v>1</v>
      </c>
      <c r="C12" s="11">
        <v>2</v>
      </c>
      <c r="D12" s="98" t="s">
        <v>42</v>
      </c>
      <c r="E12" s="13"/>
      <c r="F12" s="100" t="s">
        <v>43</v>
      </c>
      <c r="G12" s="15">
        <f>G13</f>
        <v>1406.34</v>
      </c>
      <c r="H12" s="16"/>
      <c r="I12" s="10"/>
    </row>
    <row r="13" spans="1:9" ht="27">
      <c r="A13" s="88">
        <v>257</v>
      </c>
      <c r="B13" s="78">
        <v>1</v>
      </c>
      <c r="C13" s="11">
        <v>2</v>
      </c>
      <c r="D13" s="91" t="s">
        <v>42</v>
      </c>
      <c r="E13" s="13">
        <v>120</v>
      </c>
      <c r="F13" s="14" t="s">
        <v>26</v>
      </c>
      <c r="G13" s="15">
        <v>1406.34</v>
      </c>
      <c r="H13" s="16"/>
      <c r="I13" s="10"/>
    </row>
    <row r="14" spans="1:9" ht="41.25">
      <c r="A14" s="88">
        <v>257</v>
      </c>
      <c r="B14" s="96">
        <v>1</v>
      </c>
      <c r="C14" s="97">
        <v>3</v>
      </c>
      <c r="D14" s="91"/>
      <c r="E14" s="13"/>
      <c r="F14" s="14" t="s">
        <v>57</v>
      </c>
      <c r="G14" s="21">
        <f>G15</f>
        <v>0</v>
      </c>
      <c r="H14" s="16"/>
      <c r="I14" s="10"/>
    </row>
    <row r="15" spans="1:9" ht="82.5">
      <c r="A15" s="88">
        <v>257</v>
      </c>
      <c r="B15" s="96">
        <v>1</v>
      </c>
      <c r="C15" s="97">
        <v>3</v>
      </c>
      <c r="D15" s="98" t="s">
        <v>40</v>
      </c>
      <c r="E15" s="13"/>
      <c r="F15" s="14" t="s">
        <v>43</v>
      </c>
      <c r="G15" s="15">
        <f>G16</f>
        <v>0</v>
      </c>
      <c r="H15" s="16"/>
      <c r="I15" s="10"/>
    </row>
    <row r="16" spans="1:9" ht="27">
      <c r="A16" s="88">
        <v>257</v>
      </c>
      <c r="B16" s="96">
        <v>1</v>
      </c>
      <c r="C16" s="97">
        <v>3</v>
      </c>
      <c r="D16" s="98" t="s">
        <v>42</v>
      </c>
      <c r="E16" s="13">
        <v>120</v>
      </c>
      <c r="F16" s="14" t="s">
        <v>26</v>
      </c>
      <c r="G16" s="15"/>
      <c r="H16" s="16"/>
      <c r="I16" s="10"/>
    </row>
    <row r="17" spans="1:9" ht="54.75">
      <c r="A17" s="88">
        <v>257</v>
      </c>
      <c r="B17" s="78">
        <v>1</v>
      </c>
      <c r="C17" s="11">
        <v>4</v>
      </c>
      <c r="D17" s="12"/>
      <c r="E17" s="13"/>
      <c r="F17" s="14" t="s">
        <v>12</v>
      </c>
      <c r="G17" s="21">
        <f>G18</f>
        <v>6578.8099999999995</v>
      </c>
      <c r="H17" s="16"/>
      <c r="I17" s="10"/>
    </row>
    <row r="18" spans="1:9" ht="27">
      <c r="A18" s="88">
        <v>257</v>
      </c>
      <c r="B18" s="78">
        <v>1</v>
      </c>
      <c r="C18" s="11">
        <v>4</v>
      </c>
      <c r="D18" s="98" t="s">
        <v>40</v>
      </c>
      <c r="E18" s="13"/>
      <c r="F18" s="14" t="s">
        <v>41</v>
      </c>
      <c r="G18" s="15">
        <f>G19</f>
        <v>6578.8099999999995</v>
      </c>
      <c r="H18" s="16">
        <f>H19</f>
        <v>0</v>
      </c>
      <c r="I18" s="10"/>
    </row>
    <row r="19" spans="1:9" ht="82.5">
      <c r="A19" s="88">
        <v>257</v>
      </c>
      <c r="B19" s="78">
        <v>1</v>
      </c>
      <c r="C19" s="11">
        <v>4</v>
      </c>
      <c r="D19" s="98" t="s">
        <v>42</v>
      </c>
      <c r="E19" s="13"/>
      <c r="F19" s="100" t="s">
        <v>43</v>
      </c>
      <c r="G19" s="15">
        <f>G20+G21+G22+G23+G24</f>
        <v>6578.8099999999995</v>
      </c>
      <c r="H19" s="16">
        <f>H20</f>
        <v>0</v>
      </c>
      <c r="I19" s="10"/>
    </row>
    <row r="20" spans="1:9" ht="27">
      <c r="A20" s="88">
        <v>257</v>
      </c>
      <c r="B20" s="78">
        <v>1</v>
      </c>
      <c r="C20" s="11">
        <v>4</v>
      </c>
      <c r="D20" s="98" t="s">
        <v>42</v>
      </c>
      <c r="E20" s="13">
        <v>120</v>
      </c>
      <c r="F20" s="14" t="s">
        <v>26</v>
      </c>
      <c r="G20" s="90">
        <v>5336.64</v>
      </c>
      <c r="H20" s="16"/>
      <c r="I20" s="10"/>
    </row>
    <row r="21" spans="1:9" ht="27">
      <c r="A21" s="88">
        <v>257</v>
      </c>
      <c r="B21" s="78">
        <v>1</v>
      </c>
      <c r="C21" s="11">
        <v>4</v>
      </c>
      <c r="D21" s="98" t="s">
        <v>42</v>
      </c>
      <c r="E21" s="13">
        <v>240</v>
      </c>
      <c r="F21" s="14" t="s">
        <v>28</v>
      </c>
      <c r="G21" s="15">
        <v>1127.77</v>
      </c>
      <c r="H21" s="16"/>
      <c r="I21" s="10"/>
    </row>
    <row r="22" spans="1:9" ht="27">
      <c r="A22" s="88">
        <v>257</v>
      </c>
      <c r="B22" s="78">
        <v>1</v>
      </c>
      <c r="C22" s="11">
        <v>4</v>
      </c>
      <c r="D22" s="98" t="s">
        <v>42</v>
      </c>
      <c r="E22" s="13">
        <v>851</v>
      </c>
      <c r="F22" s="14" t="s">
        <v>31</v>
      </c>
      <c r="G22" s="15">
        <v>99.5</v>
      </c>
      <c r="H22" s="16"/>
      <c r="I22" s="10"/>
    </row>
    <row r="23" spans="1:9" ht="13.5">
      <c r="A23" s="88">
        <v>257</v>
      </c>
      <c r="B23" s="78">
        <v>1</v>
      </c>
      <c r="C23" s="11">
        <v>4</v>
      </c>
      <c r="D23" s="98" t="s">
        <v>42</v>
      </c>
      <c r="E23" s="13">
        <v>852</v>
      </c>
      <c r="F23" s="14" t="s">
        <v>32</v>
      </c>
      <c r="G23" s="15">
        <v>14.4</v>
      </c>
      <c r="H23" s="16"/>
      <c r="I23" s="10"/>
    </row>
    <row r="24" spans="1:9" ht="13.5">
      <c r="A24" s="88">
        <v>257</v>
      </c>
      <c r="B24" s="78">
        <v>1</v>
      </c>
      <c r="C24" s="11">
        <v>4</v>
      </c>
      <c r="D24" s="98" t="s">
        <v>42</v>
      </c>
      <c r="E24" s="13">
        <v>853</v>
      </c>
      <c r="F24" s="14" t="s">
        <v>52</v>
      </c>
      <c r="G24" s="15">
        <v>0.5</v>
      </c>
      <c r="H24" s="16"/>
      <c r="I24" s="10"/>
    </row>
    <row r="25" spans="1:9" ht="13.5">
      <c r="A25" s="86">
        <v>257</v>
      </c>
      <c r="B25" s="79">
        <v>1</v>
      </c>
      <c r="C25" s="53">
        <v>11</v>
      </c>
      <c r="D25" s="54"/>
      <c r="E25" s="55"/>
      <c r="F25" s="56" t="s">
        <v>24</v>
      </c>
      <c r="G25" s="57">
        <f>G26</f>
        <v>250</v>
      </c>
      <c r="H25" s="58"/>
      <c r="I25" s="10"/>
    </row>
    <row r="26" spans="1:9" ht="13.5">
      <c r="A26" s="88">
        <v>257</v>
      </c>
      <c r="B26" s="78">
        <v>1</v>
      </c>
      <c r="C26" s="11">
        <v>11</v>
      </c>
      <c r="D26" s="98"/>
      <c r="E26" s="13"/>
      <c r="F26" s="14" t="s">
        <v>29</v>
      </c>
      <c r="G26" s="15">
        <f>G27</f>
        <v>250</v>
      </c>
      <c r="H26" s="16"/>
      <c r="I26" s="10"/>
    </row>
    <row r="27" spans="1:9" ht="27">
      <c r="A27" s="88">
        <v>257</v>
      </c>
      <c r="B27" s="78">
        <v>1</v>
      </c>
      <c r="C27" s="11">
        <v>11</v>
      </c>
      <c r="D27" s="98" t="s">
        <v>40</v>
      </c>
      <c r="E27" s="13"/>
      <c r="F27" s="14" t="s">
        <v>41</v>
      </c>
      <c r="G27" s="15">
        <f>G28</f>
        <v>250</v>
      </c>
      <c r="H27" s="16"/>
      <c r="I27" s="10"/>
    </row>
    <row r="28" spans="1:9" ht="82.5">
      <c r="A28" s="88">
        <v>257</v>
      </c>
      <c r="B28" s="78">
        <v>1</v>
      </c>
      <c r="C28" s="11">
        <v>11</v>
      </c>
      <c r="D28" s="98" t="s">
        <v>42</v>
      </c>
      <c r="E28" s="13"/>
      <c r="F28" s="100" t="s">
        <v>43</v>
      </c>
      <c r="G28" s="15">
        <f>G29</f>
        <v>250</v>
      </c>
      <c r="H28" s="16"/>
      <c r="I28" s="10"/>
    </row>
    <row r="29" spans="1:9" ht="13.5">
      <c r="A29" s="87">
        <v>257</v>
      </c>
      <c r="B29" s="78">
        <v>1</v>
      </c>
      <c r="C29" s="11">
        <v>11</v>
      </c>
      <c r="D29" s="98" t="s">
        <v>42</v>
      </c>
      <c r="E29" s="13">
        <v>870</v>
      </c>
      <c r="F29" s="14" t="s">
        <v>22</v>
      </c>
      <c r="G29" s="15">
        <v>250</v>
      </c>
      <c r="H29" s="16"/>
      <c r="I29" s="10"/>
    </row>
    <row r="30" spans="1:9" ht="13.5">
      <c r="A30" s="86">
        <v>257</v>
      </c>
      <c r="B30" s="79">
        <v>1</v>
      </c>
      <c r="C30" s="53">
        <v>13</v>
      </c>
      <c r="D30" s="54"/>
      <c r="E30" s="55"/>
      <c r="F30" s="56" t="s">
        <v>37</v>
      </c>
      <c r="G30" s="57">
        <f aca="true" t="shared" si="0" ref="G30:H33">G31</f>
        <v>1064.4</v>
      </c>
      <c r="H30" s="57">
        <f t="shared" si="0"/>
        <v>0</v>
      </c>
      <c r="I30" s="10"/>
    </row>
    <row r="31" spans="1:9" ht="27">
      <c r="A31" s="88">
        <v>257</v>
      </c>
      <c r="B31" s="78">
        <v>1</v>
      </c>
      <c r="C31" s="11">
        <v>13</v>
      </c>
      <c r="D31" s="72"/>
      <c r="E31" s="13"/>
      <c r="F31" s="14" t="s">
        <v>38</v>
      </c>
      <c r="G31" s="15">
        <f t="shared" si="0"/>
        <v>1064.4</v>
      </c>
      <c r="H31" s="15">
        <f t="shared" si="0"/>
        <v>0</v>
      </c>
      <c r="I31" s="10"/>
    </row>
    <row r="32" spans="1:9" ht="27">
      <c r="A32" s="88">
        <v>257</v>
      </c>
      <c r="B32" s="78">
        <v>1</v>
      </c>
      <c r="C32" s="11">
        <v>13</v>
      </c>
      <c r="D32" s="98" t="s">
        <v>40</v>
      </c>
      <c r="E32" s="13"/>
      <c r="F32" s="14" t="s">
        <v>41</v>
      </c>
      <c r="G32" s="15">
        <f t="shared" si="0"/>
        <v>1064.4</v>
      </c>
      <c r="H32" s="15">
        <f t="shared" si="0"/>
        <v>0</v>
      </c>
      <c r="I32" s="10"/>
    </row>
    <row r="33" spans="1:9" ht="82.5">
      <c r="A33" s="88">
        <v>257</v>
      </c>
      <c r="B33" s="78">
        <v>1</v>
      </c>
      <c r="C33" s="11">
        <v>13</v>
      </c>
      <c r="D33" s="98" t="s">
        <v>42</v>
      </c>
      <c r="E33" s="13"/>
      <c r="F33" s="100" t="s">
        <v>43</v>
      </c>
      <c r="G33" s="15">
        <f>G34+G35</f>
        <v>1064.4</v>
      </c>
      <c r="H33" s="15">
        <f t="shared" si="0"/>
        <v>0</v>
      </c>
      <c r="I33" s="10"/>
    </row>
    <row r="34" spans="1:9" ht="27">
      <c r="A34" s="88">
        <v>257</v>
      </c>
      <c r="B34" s="78">
        <v>1</v>
      </c>
      <c r="C34" s="11">
        <v>13</v>
      </c>
      <c r="D34" s="98" t="s">
        <v>42</v>
      </c>
      <c r="E34" s="13">
        <v>240</v>
      </c>
      <c r="F34" s="14" t="s">
        <v>28</v>
      </c>
      <c r="G34" s="15">
        <v>1028.4</v>
      </c>
      <c r="H34" s="15"/>
      <c r="I34" s="10"/>
    </row>
    <row r="35" spans="1:9" ht="13.5">
      <c r="A35" s="88">
        <v>257</v>
      </c>
      <c r="B35" s="78">
        <v>1</v>
      </c>
      <c r="C35" s="11">
        <v>13</v>
      </c>
      <c r="D35" s="98" t="s">
        <v>42</v>
      </c>
      <c r="E35" s="13">
        <v>540</v>
      </c>
      <c r="F35" s="14" t="s">
        <v>58</v>
      </c>
      <c r="G35" s="15">
        <v>36</v>
      </c>
      <c r="H35" s="15"/>
      <c r="I35" s="10"/>
    </row>
    <row r="36" spans="1:9" ht="13.5">
      <c r="A36" s="86">
        <v>257</v>
      </c>
      <c r="B36" s="80">
        <v>2</v>
      </c>
      <c r="C36" s="44"/>
      <c r="D36" s="45"/>
      <c r="E36" s="46"/>
      <c r="F36" s="47" t="s">
        <v>13</v>
      </c>
      <c r="G36" s="52">
        <f aca="true" t="shared" si="1" ref="G36:H38">G37</f>
        <v>378.2</v>
      </c>
      <c r="H36" s="52">
        <f t="shared" si="1"/>
        <v>378.2</v>
      </c>
      <c r="I36" s="10"/>
    </row>
    <row r="37" spans="1:9" ht="30.75" customHeight="1">
      <c r="A37" s="88">
        <v>257</v>
      </c>
      <c r="B37" s="81">
        <v>2</v>
      </c>
      <c r="C37" s="17">
        <v>3</v>
      </c>
      <c r="D37" s="18"/>
      <c r="E37" s="19"/>
      <c r="F37" s="20" t="s">
        <v>21</v>
      </c>
      <c r="G37" s="21">
        <f t="shared" si="1"/>
        <v>378.2</v>
      </c>
      <c r="H37" s="21">
        <f t="shared" si="1"/>
        <v>378.2</v>
      </c>
      <c r="I37" s="10"/>
    </row>
    <row r="38" spans="1:9" ht="30.75" customHeight="1">
      <c r="A38" s="88">
        <v>257</v>
      </c>
      <c r="B38" s="81">
        <v>2</v>
      </c>
      <c r="C38" s="17">
        <v>3</v>
      </c>
      <c r="D38" s="98" t="s">
        <v>40</v>
      </c>
      <c r="E38" s="19"/>
      <c r="F38" s="14" t="s">
        <v>41</v>
      </c>
      <c r="G38" s="21">
        <f t="shared" si="1"/>
        <v>378.2</v>
      </c>
      <c r="H38" s="21">
        <f t="shared" si="1"/>
        <v>378.2</v>
      </c>
      <c r="I38" s="10"/>
    </row>
    <row r="39" spans="1:9" ht="90" customHeight="1">
      <c r="A39" s="88">
        <v>257</v>
      </c>
      <c r="B39" s="81">
        <v>2</v>
      </c>
      <c r="C39" s="17">
        <v>3</v>
      </c>
      <c r="D39" s="98" t="s">
        <v>42</v>
      </c>
      <c r="E39" s="19"/>
      <c r="F39" s="100" t="s">
        <v>43</v>
      </c>
      <c r="G39" s="21">
        <f>G40+G41</f>
        <v>378.2</v>
      </c>
      <c r="H39" s="21">
        <f>H40+H41</f>
        <v>378.2</v>
      </c>
      <c r="I39" s="10"/>
    </row>
    <row r="40" spans="1:9" ht="27">
      <c r="A40" s="88">
        <v>257</v>
      </c>
      <c r="B40" s="81">
        <v>2</v>
      </c>
      <c r="C40" s="17">
        <v>3</v>
      </c>
      <c r="D40" s="98" t="s">
        <v>42</v>
      </c>
      <c r="E40" s="19">
        <v>120</v>
      </c>
      <c r="F40" s="14" t="s">
        <v>26</v>
      </c>
      <c r="G40" s="21">
        <v>312.9</v>
      </c>
      <c r="H40" s="21">
        <f>G40</f>
        <v>312.9</v>
      </c>
      <c r="I40" s="10"/>
    </row>
    <row r="41" spans="1:9" ht="27">
      <c r="A41" s="88">
        <v>257</v>
      </c>
      <c r="B41" s="81">
        <v>2</v>
      </c>
      <c r="C41" s="17">
        <v>3</v>
      </c>
      <c r="D41" s="98" t="s">
        <v>42</v>
      </c>
      <c r="E41" s="13">
        <v>240</v>
      </c>
      <c r="F41" s="14" t="s">
        <v>28</v>
      </c>
      <c r="G41" s="21">
        <v>65.3</v>
      </c>
      <c r="H41" s="21">
        <f>G41</f>
        <v>65.3</v>
      </c>
      <c r="I41" s="10"/>
    </row>
    <row r="42" spans="1:9" ht="13.5">
      <c r="A42" s="119">
        <v>257</v>
      </c>
      <c r="B42" s="120">
        <v>3</v>
      </c>
      <c r="C42" s="121"/>
      <c r="D42" s="122"/>
      <c r="E42" s="55"/>
      <c r="F42" s="56" t="s">
        <v>50</v>
      </c>
      <c r="G42" s="52">
        <f aca="true" t="shared" si="2" ref="G42:H44">G43</f>
        <v>290.5</v>
      </c>
      <c r="H42" s="52">
        <f t="shared" si="2"/>
        <v>0</v>
      </c>
      <c r="I42" s="10"/>
    </row>
    <row r="43" spans="1:9" ht="27">
      <c r="A43" s="88">
        <v>257</v>
      </c>
      <c r="B43" s="81">
        <v>3</v>
      </c>
      <c r="C43" s="17">
        <v>14</v>
      </c>
      <c r="D43" s="98" t="s">
        <v>40</v>
      </c>
      <c r="E43" s="13"/>
      <c r="F43" s="14" t="s">
        <v>41</v>
      </c>
      <c r="G43" s="21">
        <f t="shared" si="2"/>
        <v>290.5</v>
      </c>
      <c r="H43" s="21">
        <f t="shared" si="2"/>
        <v>0</v>
      </c>
      <c r="I43" s="10"/>
    </row>
    <row r="44" spans="1:9" ht="82.5">
      <c r="A44" s="88">
        <v>257</v>
      </c>
      <c r="B44" s="81">
        <v>3</v>
      </c>
      <c r="C44" s="17">
        <v>14</v>
      </c>
      <c r="D44" s="98" t="s">
        <v>42</v>
      </c>
      <c r="E44" s="13"/>
      <c r="F44" s="100" t="s">
        <v>43</v>
      </c>
      <c r="G44" s="21">
        <f t="shared" si="2"/>
        <v>290.5</v>
      </c>
      <c r="H44" s="21">
        <f t="shared" si="2"/>
        <v>0</v>
      </c>
      <c r="I44" s="10"/>
    </row>
    <row r="45" spans="1:9" ht="54.75">
      <c r="A45" s="88">
        <v>257</v>
      </c>
      <c r="B45" s="81">
        <v>3</v>
      </c>
      <c r="C45" s="17">
        <v>14</v>
      </c>
      <c r="D45" s="98" t="s">
        <v>42</v>
      </c>
      <c r="E45" s="13">
        <v>123</v>
      </c>
      <c r="F45" s="14" t="s">
        <v>51</v>
      </c>
      <c r="G45" s="21">
        <v>290.5</v>
      </c>
      <c r="H45" s="21"/>
      <c r="I45" s="10"/>
    </row>
    <row r="46" spans="1:9" ht="13.5">
      <c r="A46" s="86">
        <v>257</v>
      </c>
      <c r="B46" s="82">
        <v>4</v>
      </c>
      <c r="C46" s="38"/>
      <c r="D46" s="39"/>
      <c r="E46" s="40"/>
      <c r="F46" s="41" t="s">
        <v>14</v>
      </c>
      <c r="G46" s="42">
        <f>G47</f>
        <v>21.7</v>
      </c>
      <c r="H46" s="43"/>
      <c r="I46" s="10"/>
    </row>
    <row r="47" spans="1:9" ht="13.5">
      <c r="A47" s="88">
        <v>257</v>
      </c>
      <c r="B47" s="81">
        <v>4</v>
      </c>
      <c r="C47" s="17">
        <v>1</v>
      </c>
      <c r="D47" s="32"/>
      <c r="E47" s="19"/>
      <c r="F47" s="20" t="s">
        <v>30</v>
      </c>
      <c r="G47" s="21">
        <f>G48</f>
        <v>21.7</v>
      </c>
      <c r="H47" s="22"/>
      <c r="I47" s="10"/>
    </row>
    <row r="48" spans="1:9" ht="27">
      <c r="A48" s="88">
        <v>257</v>
      </c>
      <c r="B48" s="81">
        <v>4</v>
      </c>
      <c r="C48" s="17">
        <v>1</v>
      </c>
      <c r="D48" s="98" t="s">
        <v>40</v>
      </c>
      <c r="E48" s="19"/>
      <c r="F48" s="14" t="s">
        <v>41</v>
      </c>
      <c r="G48" s="21">
        <f>G49</f>
        <v>21.7</v>
      </c>
      <c r="H48" s="22"/>
      <c r="I48" s="10"/>
    </row>
    <row r="49" spans="1:9" ht="27">
      <c r="A49" s="88">
        <v>257</v>
      </c>
      <c r="B49" s="81">
        <v>4</v>
      </c>
      <c r="C49" s="17">
        <v>1</v>
      </c>
      <c r="D49" s="98" t="s">
        <v>44</v>
      </c>
      <c r="E49" s="19"/>
      <c r="F49" s="20" t="s">
        <v>45</v>
      </c>
      <c r="G49" s="21">
        <f>G50</f>
        <v>21.7</v>
      </c>
      <c r="H49" s="22"/>
      <c r="I49" s="10"/>
    </row>
    <row r="50" spans="1:9" ht="43.5" customHeight="1">
      <c r="A50" s="88">
        <v>257</v>
      </c>
      <c r="B50" s="81">
        <v>4</v>
      </c>
      <c r="C50" s="17">
        <v>1</v>
      </c>
      <c r="D50" s="98" t="s">
        <v>44</v>
      </c>
      <c r="E50" s="19"/>
      <c r="F50" s="23" t="s">
        <v>23</v>
      </c>
      <c r="G50" s="21">
        <f>G51</f>
        <v>21.7</v>
      </c>
      <c r="H50" s="22"/>
      <c r="I50" s="71"/>
    </row>
    <row r="51" spans="1:9" ht="27">
      <c r="A51" s="88">
        <v>257</v>
      </c>
      <c r="B51" s="81">
        <v>4</v>
      </c>
      <c r="C51" s="17">
        <v>1</v>
      </c>
      <c r="D51" s="98" t="s">
        <v>44</v>
      </c>
      <c r="E51" s="19">
        <v>240</v>
      </c>
      <c r="F51" s="14" t="s">
        <v>28</v>
      </c>
      <c r="G51" s="21">
        <v>21.7</v>
      </c>
      <c r="H51" s="21"/>
      <c r="I51" s="10"/>
    </row>
    <row r="52" spans="1:9" ht="13.5">
      <c r="A52" s="86">
        <v>257</v>
      </c>
      <c r="B52" s="80">
        <v>5</v>
      </c>
      <c r="C52" s="44"/>
      <c r="D52" s="45"/>
      <c r="E52" s="46"/>
      <c r="F52" s="47" t="s">
        <v>15</v>
      </c>
      <c r="G52" s="48">
        <f aca="true" t="shared" si="3" ref="G52:H55">G53</f>
        <v>12973.8</v>
      </c>
      <c r="H52" s="48">
        <f t="shared" si="3"/>
        <v>1933.1</v>
      </c>
      <c r="I52" s="10"/>
    </row>
    <row r="53" spans="1:9" ht="13.5">
      <c r="A53" s="88">
        <v>257</v>
      </c>
      <c r="B53" s="117">
        <v>5</v>
      </c>
      <c r="C53" s="118">
        <v>3</v>
      </c>
      <c r="D53" s="65"/>
      <c r="E53" s="66"/>
      <c r="F53" s="67" t="s">
        <v>16</v>
      </c>
      <c r="G53" s="89">
        <f t="shared" si="3"/>
        <v>12973.8</v>
      </c>
      <c r="H53" s="24">
        <f t="shared" si="3"/>
        <v>1933.1</v>
      </c>
      <c r="I53" s="10"/>
    </row>
    <row r="54" spans="1:9" ht="54.75">
      <c r="A54" s="88">
        <v>257</v>
      </c>
      <c r="B54" s="83">
        <v>5</v>
      </c>
      <c r="C54" s="26">
        <v>3</v>
      </c>
      <c r="D54" s="27" t="s">
        <v>46</v>
      </c>
      <c r="E54" s="28"/>
      <c r="F54" s="29" t="s">
        <v>56</v>
      </c>
      <c r="G54" s="30">
        <f t="shared" si="3"/>
        <v>12973.8</v>
      </c>
      <c r="H54" s="25">
        <f t="shared" si="3"/>
        <v>1933.1</v>
      </c>
      <c r="I54" s="10"/>
    </row>
    <row r="55" spans="1:9" ht="27">
      <c r="A55" s="88">
        <v>257</v>
      </c>
      <c r="B55" s="83">
        <v>5</v>
      </c>
      <c r="C55" s="26">
        <v>3</v>
      </c>
      <c r="D55" s="27" t="s">
        <v>46</v>
      </c>
      <c r="E55" s="28">
        <v>200</v>
      </c>
      <c r="F55" s="34" t="s">
        <v>27</v>
      </c>
      <c r="G55" s="35">
        <f t="shared" si="3"/>
        <v>12973.8</v>
      </c>
      <c r="H55" s="25">
        <f t="shared" si="3"/>
        <v>1933.1</v>
      </c>
      <c r="I55" s="10"/>
    </row>
    <row r="56" spans="1:9" ht="27">
      <c r="A56" s="88">
        <v>257</v>
      </c>
      <c r="B56" s="83">
        <v>5</v>
      </c>
      <c r="C56" s="26">
        <v>3</v>
      </c>
      <c r="D56" s="27" t="s">
        <v>46</v>
      </c>
      <c r="E56" s="28">
        <v>240</v>
      </c>
      <c r="F56" s="34" t="s">
        <v>28</v>
      </c>
      <c r="G56" s="35">
        <v>12973.8</v>
      </c>
      <c r="H56" s="25">
        <v>1933.1</v>
      </c>
      <c r="I56" s="10"/>
    </row>
    <row r="57" spans="1:9" ht="13.5">
      <c r="A57" s="86">
        <v>257</v>
      </c>
      <c r="B57" s="80">
        <v>7</v>
      </c>
      <c r="C57" s="49"/>
      <c r="D57" s="50"/>
      <c r="E57" s="51"/>
      <c r="F57" s="47" t="s">
        <v>25</v>
      </c>
      <c r="G57" s="48">
        <f>G58</f>
        <v>42</v>
      </c>
      <c r="H57" s="48"/>
      <c r="I57" s="10"/>
    </row>
    <row r="58" spans="1:9" ht="13.5">
      <c r="A58" s="88">
        <v>257</v>
      </c>
      <c r="B58" s="115">
        <v>7</v>
      </c>
      <c r="C58" s="116">
        <v>7</v>
      </c>
      <c r="D58" s="68"/>
      <c r="E58" s="69"/>
      <c r="F58" s="70" t="s">
        <v>17</v>
      </c>
      <c r="G58" s="73">
        <f>G59</f>
        <v>42</v>
      </c>
      <c r="H58" s="73"/>
      <c r="I58" s="10"/>
    </row>
    <row r="59" spans="1:9" ht="41.25">
      <c r="A59" s="88">
        <v>257</v>
      </c>
      <c r="B59" s="84">
        <v>7</v>
      </c>
      <c r="C59" s="31">
        <v>7</v>
      </c>
      <c r="D59" s="32" t="s">
        <v>47</v>
      </c>
      <c r="E59" s="33"/>
      <c r="F59" s="34" t="s">
        <v>55</v>
      </c>
      <c r="G59" s="35">
        <f>G60</f>
        <v>42</v>
      </c>
      <c r="H59" s="35"/>
      <c r="I59" s="10"/>
    </row>
    <row r="60" spans="1:9" ht="27">
      <c r="A60" s="88">
        <v>257</v>
      </c>
      <c r="B60" s="84">
        <v>7</v>
      </c>
      <c r="C60" s="31">
        <v>7</v>
      </c>
      <c r="D60" s="32" t="s">
        <v>47</v>
      </c>
      <c r="E60" s="33">
        <v>200</v>
      </c>
      <c r="F60" s="34" t="s">
        <v>27</v>
      </c>
      <c r="G60" s="35">
        <f>G61</f>
        <v>42</v>
      </c>
      <c r="H60" s="35"/>
      <c r="I60" s="10"/>
    </row>
    <row r="61" spans="1:9" ht="27">
      <c r="A61" s="88">
        <v>257</v>
      </c>
      <c r="B61" s="84">
        <v>7</v>
      </c>
      <c r="C61" s="31">
        <v>7</v>
      </c>
      <c r="D61" s="32" t="s">
        <v>47</v>
      </c>
      <c r="E61" s="33">
        <v>240</v>
      </c>
      <c r="F61" s="34" t="s">
        <v>28</v>
      </c>
      <c r="G61" s="35">
        <v>42</v>
      </c>
      <c r="H61" s="25"/>
      <c r="I61" s="10"/>
    </row>
    <row r="62" spans="1:9" ht="13.5">
      <c r="A62" s="86">
        <v>257</v>
      </c>
      <c r="B62" s="82">
        <v>10</v>
      </c>
      <c r="C62" s="38"/>
      <c r="D62" s="39"/>
      <c r="E62" s="40"/>
      <c r="F62" s="41" t="s">
        <v>36</v>
      </c>
      <c r="G62" s="42">
        <f>G69+G66+G63</f>
        <v>9517.5</v>
      </c>
      <c r="H62" s="42">
        <f>H66+H63</f>
        <v>0</v>
      </c>
      <c r="I62" s="10"/>
    </row>
    <row r="63" spans="1:9" ht="13.5">
      <c r="A63" s="124">
        <v>257</v>
      </c>
      <c r="B63" s="81">
        <v>10</v>
      </c>
      <c r="C63" s="17">
        <v>1</v>
      </c>
      <c r="D63" s="18"/>
      <c r="E63" s="19"/>
      <c r="F63" s="20" t="s">
        <v>59</v>
      </c>
      <c r="G63" s="21">
        <f>G64</f>
        <v>315.4</v>
      </c>
      <c r="H63" s="21">
        <f>H64</f>
        <v>0</v>
      </c>
      <c r="I63" s="10"/>
    </row>
    <row r="64" spans="1:9" ht="41.25">
      <c r="A64" s="124">
        <v>257</v>
      </c>
      <c r="B64" s="81">
        <v>10</v>
      </c>
      <c r="C64" s="17">
        <v>1</v>
      </c>
      <c r="D64" s="18" t="s">
        <v>60</v>
      </c>
      <c r="E64" s="19"/>
      <c r="F64" s="20" t="s">
        <v>61</v>
      </c>
      <c r="G64" s="21">
        <f>G65</f>
        <v>315.4</v>
      </c>
      <c r="H64" s="21">
        <f>H65</f>
        <v>0</v>
      </c>
      <c r="I64" s="10"/>
    </row>
    <row r="65" spans="1:9" ht="27">
      <c r="A65" s="124">
        <v>257</v>
      </c>
      <c r="B65" s="81">
        <v>10</v>
      </c>
      <c r="C65" s="17">
        <v>1</v>
      </c>
      <c r="D65" s="18" t="s">
        <v>60</v>
      </c>
      <c r="E65" s="19">
        <v>313</v>
      </c>
      <c r="F65" s="20" t="s">
        <v>62</v>
      </c>
      <c r="G65" s="21">
        <v>315.4</v>
      </c>
      <c r="H65" s="21"/>
      <c r="I65" s="10"/>
    </row>
    <row r="66" spans="1:9" ht="13.5">
      <c r="A66" s="123">
        <v>257</v>
      </c>
      <c r="B66" s="81">
        <v>10</v>
      </c>
      <c r="C66" s="17">
        <v>6</v>
      </c>
      <c r="D66" s="18"/>
      <c r="E66" s="19"/>
      <c r="F66" s="20" t="s">
        <v>63</v>
      </c>
      <c r="G66" s="21">
        <f>G67</f>
        <v>5569.1</v>
      </c>
      <c r="H66" s="21">
        <f>H69</f>
        <v>0</v>
      </c>
      <c r="I66" s="10"/>
    </row>
    <row r="67" spans="1:9" ht="41.25">
      <c r="A67" s="123">
        <v>257</v>
      </c>
      <c r="B67" s="81">
        <v>10</v>
      </c>
      <c r="C67" s="17">
        <v>6</v>
      </c>
      <c r="D67" s="18" t="s">
        <v>60</v>
      </c>
      <c r="E67" s="19"/>
      <c r="F67" s="20" t="s">
        <v>61</v>
      </c>
      <c r="G67" s="21">
        <f>G68</f>
        <v>5569.1</v>
      </c>
      <c r="H67" s="21"/>
      <c r="I67" s="10"/>
    </row>
    <row r="68" spans="1:9" ht="27">
      <c r="A68" s="123">
        <v>257</v>
      </c>
      <c r="B68" s="81">
        <v>10</v>
      </c>
      <c r="C68" s="17">
        <v>6</v>
      </c>
      <c r="D68" s="18" t="s">
        <v>60</v>
      </c>
      <c r="E68" s="19">
        <v>321</v>
      </c>
      <c r="F68" s="20" t="s">
        <v>64</v>
      </c>
      <c r="G68" s="21">
        <v>5569.1</v>
      </c>
      <c r="H68" s="21"/>
      <c r="I68" s="10"/>
    </row>
    <row r="69" spans="1:9" ht="47.25" customHeight="1">
      <c r="A69" s="88">
        <v>257</v>
      </c>
      <c r="B69" s="85">
        <v>10</v>
      </c>
      <c r="C69" s="36">
        <v>6</v>
      </c>
      <c r="D69" s="32" t="s">
        <v>48</v>
      </c>
      <c r="E69" s="74"/>
      <c r="F69" s="75" t="s">
        <v>33</v>
      </c>
      <c r="G69" s="37">
        <f>G70</f>
        <v>3633</v>
      </c>
      <c r="H69" s="37">
        <f>H70</f>
        <v>0</v>
      </c>
      <c r="I69" s="10"/>
    </row>
    <row r="70" spans="1:9" ht="27">
      <c r="A70" s="88">
        <v>257</v>
      </c>
      <c r="B70" s="85">
        <v>10</v>
      </c>
      <c r="C70" s="36">
        <v>6</v>
      </c>
      <c r="D70" s="32" t="s">
        <v>48</v>
      </c>
      <c r="E70" s="33">
        <v>200</v>
      </c>
      <c r="F70" s="34" t="s">
        <v>27</v>
      </c>
      <c r="G70" s="37">
        <f>G71</f>
        <v>3633</v>
      </c>
      <c r="H70" s="37">
        <f>H71</f>
        <v>0</v>
      </c>
      <c r="I70" s="10"/>
    </row>
    <row r="71" spans="1:9" ht="27">
      <c r="A71" s="88">
        <v>257</v>
      </c>
      <c r="B71" s="85">
        <v>10</v>
      </c>
      <c r="C71" s="36">
        <v>6</v>
      </c>
      <c r="D71" s="32" t="s">
        <v>48</v>
      </c>
      <c r="E71" s="33">
        <v>240</v>
      </c>
      <c r="F71" s="34" t="s">
        <v>28</v>
      </c>
      <c r="G71" s="37">
        <v>3633</v>
      </c>
      <c r="H71" s="25">
        <v>0</v>
      </c>
      <c r="I71" s="10"/>
    </row>
    <row r="72" spans="1:9" ht="13.5">
      <c r="A72" s="86">
        <v>257</v>
      </c>
      <c r="B72" s="80">
        <v>11</v>
      </c>
      <c r="C72" s="44"/>
      <c r="D72" s="45"/>
      <c r="E72" s="46"/>
      <c r="F72" s="47" t="s">
        <v>18</v>
      </c>
      <c r="G72" s="48">
        <f>G73</f>
        <v>1694.45</v>
      </c>
      <c r="H72" s="48">
        <f>H73</f>
        <v>0</v>
      </c>
      <c r="I72" s="10"/>
    </row>
    <row r="73" spans="1:9" ht="13.5">
      <c r="A73" s="88">
        <v>257</v>
      </c>
      <c r="B73" s="84">
        <v>11</v>
      </c>
      <c r="C73" s="31">
        <v>1</v>
      </c>
      <c r="D73" s="32"/>
      <c r="E73" s="33"/>
      <c r="F73" s="34" t="s">
        <v>19</v>
      </c>
      <c r="G73" s="35">
        <f>G74</f>
        <v>1694.45</v>
      </c>
      <c r="H73" s="35"/>
      <c r="I73" s="10"/>
    </row>
    <row r="74" spans="1:9" ht="63" customHeight="1">
      <c r="A74" s="88">
        <v>257</v>
      </c>
      <c r="B74" s="84">
        <v>11</v>
      </c>
      <c r="C74" s="31">
        <v>1</v>
      </c>
      <c r="D74" s="32" t="s">
        <v>49</v>
      </c>
      <c r="E74" s="33"/>
      <c r="F74" s="34" t="s">
        <v>54</v>
      </c>
      <c r="G74" s="35">
        <f>G75</f>
        <v>1694.45</v>
      </c>
      <c r="H74" s="35"/>
      <c r="I74" s="10"/>
    </row>
    <row r="75" spans="1:9" ht="27">
      <c r="A75" s="88">
        <v>257</v>
      </c>
      <c r="B75" s="84">
        <v>11</v>
      </c>
      <c r="C75" s="31">
        <v>1</v>
      </c>
      <c r="D75" s="32" t="s">
        <v>49</v>
      </c>
      <c r="E75" s="33">
        <v>200</v>
      </c>
      <c r="F75" s="34" t="s">
        <v>27</v>
      </c>
      <c r="G75" s="35">
        <f>G76</f>
        <v>1694.45</v>
      </c>
      <c r="H75" s="35"/>
      <c r="I75" s="10"/>
    </row>
    <row r="76" spans="1:9" ht="27">
      <c r="A76" s="102">
        <v>257</v>
      </c>
      <c r="B76" s="103">
        <v>11</v>
      </c>
      <c r="C76" s="104">
        <v>1</v>
      </c>
      <c r="D76" s="32" t="s">
        <v>49</v>
      </c>
      <c r="E76" s="105">
        <v>240</v>
      </c>
      <c r="F76" s="106" t="s">
        <v>28</v>
      </c>
      <c r="G76" s="35">
        <v>1694.45</v>
      </c>
      <c r="H76" s="107"/>
      <c r="I76" s="10"/>
    </row>
    <row r="77" spans="1:9" ht="13.5" customHeight="1">
      <c r="A77" s="112">
        <v>257</v>
      </c>
      <c r="B77" s="113"/>
      <c r="C77" s="113"/>
      <c r="D77" s="113"/>
      <c r="E77" s="113"/>
      <c r="F77" s="113" t="s">
        <v>20</v>
      </c>
      <c r="G77" s="114">
        <f>G9+G36+G46+G52+G57+G62+G72+G42</f>
        <v>34217.7</v>
      </c>
      <c r="H77" s="114">
        <f>H72+H62+H57+H52+H46+H42+H36+H30+H25+H9</f>
        <v>2311.2999999999997</v>
      </c>
      <c r="I77" s="5"/>
    </row>
  </sheetData>
  <sheetProtection selectLockedCells="1" selectUnlockedCells="1"/>
  <mergeCells count="7">
    <mergeCell ref="F1:H1"/>
    <mergeCell ref="F6:F7"/>
    <mergeCell ref="G6:H6"/>
    <mergeCell ref="A6:E6"/>
    <mergeCell ref="A5:G5"/>
    <mergeCell ref="A4:H4"/>
    <mergeCell ref="F2:K2"/>
  </mergeCells>
  <printOptions/>
  <pageMargins left="0.5905511811023623" right="0.3937007874015748" top="0.5905511811023623" bottom="0.5905511811023623" header="0.2755905511811024" footer="0.5118110236220472"/>
  <pageSetup fitToHeight="0" fitToWidth="1" horizontalDpi="600" verticalDpi="600" orientation="portrait" paperSize="9" scale="57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2016-05-25T09:48:34Z</cp:lastPrinted>
  <dcterms:created xsi:type="dcterms:W3CDTF">2013-12-02T16:25:35Z</dcterms:created>
  <dcterms:modified xsi:type="dcterms:W3CDTF">2016-05-25T09:50:39Z</dcterms:modified>
  <cp:category/>
  <cp:version/>
  <cp:contentType/>
  <cp:contentStatus/>
</cp:coreProperties>
</file>